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WPRP - MH FILES\ANNUAL REPORT\FY 24\ANNUAL REPORT\FINAL DOCS\"/>
    </mc:Choice>
  </mc:AlternateContent>
  <bookViews>
    <workbookView xWindow="0" yWindow="0" windowWidth="20430" windowHeight="7650"/>
  </bookViews>
  <sheets>
    <sheet name="WPRP Report Table" sheetId="1" r:id="rId1"/>
    <sheet name="Funding Structure" sheetId="2" r:id="rId2"/>
    <sheet name="Sources of Funds for WPRF" sheetId="3" r:id="rId3"/>
    <sheet name="ISRP BMPs Implemented in FY24" sheetId="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3" l="1"/>
  <c r="G33" i="4" l="1"/>
  <c r="E33" i="4"/>
  <c r="B13" i="1"/>
  <c r="C12" i="1" l="1"/>
  <c r="C10" i="1"/>
  <c r="C9" i="1"/>
  <c r="C8" i="1"/>
  <c r="C7" i="1"/>
  <c r="C6" i="1"/>
  <c r="C11" i="1"/>
  <c r="C13" i="1" l="1"/>
</calcChain>
</file>

<file path=xl/sharedStrings.xml><?xml version="1.0" encoding="utf-8"?>
<sst xmlns="http://schemas.openxmlformats.org/spreadsheetml/2006/main" count="199" uniqueCount="125">
  <si>
    <t/>
  </si>
  <si>
    <t>TOTAL</t>
  </si>
  <si>
    <t>Cost</t>
  </si>
  <si>
    <t>Watershed Protection and Restoration Program Annual Report Table</t>
  </si>
  <si>
    <t>Capital Improvements for Stormwater Management</t>
  </si>
  <si>
    <t>Public Education and Outreach</t>
  </si>
  <si>
    <r>
      <t xml:space="preserve">Stormwater Management Planning (see Md. Environment Code Ann. </t>
    </r>
    <r>
      <rPr>
        <sz val="11"/>
        <color theme="1"/>
        <rFont val="Calibri"/>
        <family val="2"/>
      </rPr>
      <t>§</t>
    </r>
    <r>
      <rPr>
        <sz val="11"/>
        <color theme="1"/>
        <rFont val="Calibri"/>
        <family val="2"/>
        <scheme val="minor"/>
      </rPr>
      <t xml:space="preserve"> 4-202.1(h)(4)(iv))</t>
    </r>
  </si>
  <si>
    <t>Review of Stormwater Management Plans and Permit Applications for New Development</t>
  </si>
  <si>
    <t>Grants to Nonprofit Organizations</t>
  </si>
  <si>
    <t>Adminstration of WPRF</t>
  </si>
  <si>
    <t>Percent of WPRF</t>
  </si>
  <si>
    <t>Program Element</t>
  </si>
  <si>
    <t>Number of Properties Subject to Fee</t>
  </si>
  <si>
    <t>Reporting Year</t>
  </si>
  <si>
    <t>Permit Number</t>
  </si>
  <si>
    <t>Comments:</t>
  </si>
  <si>
    <t>Jurisdiction</t>
  </si>
  <si>
    <t>Agency</t>
  </si>
  <si>
    <t>Local Ordinance Submitted to MDE</t>
  </si>
  <si>
    <t>MDE Approval of Fee Reduction Policy</t>
  </si>
  <si>
    <t>Fee Reduction Amount</t>
  </si>
  <si>
    <t>Rate Structures</t>
  </si>
  <si>
    <t>Additional Sources of Funds</t>
  </si>
  <si>
    <t>Estimated Annual Revenue</t>
  </si>
  <si>
    <t>Annual Single Family Residential Rate</t>
  </si>
  <si>
    <t>Annual Commercial Rate</t>
  </si>
  <si>
    <t>Equivalent Residential Unit (ERU) impervious</t>
  </si>
  <si>
    <t>Commercial Capped Rates</t>
  </si>
  <si>
    <t>Non-profits, Religious Organizations</t>
  </si>
  <si>
    <t>Exemptions</t>
  </si>
  <si>
    <t>Federal Facilities Status</t>
  </si>
  <si>
    <t>Federal Facility Fee(s)/Rate(s)</t>
  </si>
  <si>
    <t>Additional Source 3</t>
  </si>
  <si>
    <t>Notes</t>
  </si>
  <si>
    <t>Directions:</t>
  </si>
  <si>
    <t>Use: Yes or No</t>
  </si>
  <si>
    <t>Use the approval date or N/A</t>
  </si>
  <si>
    <t>Reduction amount(s), if any, with reason for reduction(s)</t>
  </si>
  <si>
    <t>Use: N/A, amount of flate rate, rate amount per ERU, etc.</t>
  </si>
  <si>
    <t>General description of exemption(s), if any</t>
  </si>
  <si>
    <t>Use: No Facilities, Exempt, or Charged</t>
  </si>
  <si>
    <t>Use: N/A or the fee and rate structures for federal facilities</t>
  </si>
  <si>
    <t>Notes:</t>
  </si>
  <si>
    <t>ERU = Equivalent residential unit</t>
  </si>
  <si>
    <t>Source</t>
  </si>
  <si>
    <t>Amount</t>
  </si>
  <si>
    <t>Annual Single Family Residential Fees Collected</t>
  </si>
  <si>
    <t>Annual Commercial Fees Collected</t>
  </si>
  <si>
    <t>Non-profits, Religious Orgs Fees Collected</t>
  </si>
  <si>
    <t>REST BMP ID</t>
  </si>
  <si>
    <t>REST BMP TYPE</t>
  </si>
  <si>
    <t>BMP CLASS</t>
  </si>
  <si>
    <t>NUM BMP</t>
  </si>
  <si>
    <t>BUILT DATE</t>
  </si>
  <si>
    <t>IMPL COST</t>
  </si>
  <si>
    <t>IMPL STATUS</t>
  </si>
  <si>
    <t>IMPL COMP YR</t>
  </si>
  <si>
    <t>All SWM Projects Implemented in Previous FY for the 20% Restoration Requirement</t>
  </si>
  <si>
    <t>Article 4-202.1(i)(3): "The amount of money deposited into the watershed protection and restoration fund in the previous fiscal year by source;"</t>
  </si>
  <si>
    <t>Article 4-202.1(i)(4): "The percentage and amount of funds in the local watershed protection and restoration fund spent on each of the purposes provided in subsection (h)(4) of this section;"</t>
  </si>
  <si>
    <t>O &amp; M of SWM Systems and Facilities</t>
  </si>
  <si>
    <t>VERSION 2-28-18</t>
  </si>
  <si>
    <t>VERSION 2-28-28</t>
  </si>
  <si>
    <t>Anne Arundel County</t>
  </si>
  <si>
    <t>Department of Public Works</t>
  </si>
  <si>
    <t>Yes</t>
  </si>
  <si>
    <t xml:space="preserve">25% of property tax </t>
  </si>
  <si>
    <t>* Source 2 is recognized as revenue as an offset of capital improvement project manager's salaries charged to restoration projects.</t>
  </si>
  <si>
    <t>11-DP-3316 MD0068306</t>
  </si>
  <si>
    <t>EQU_IMP_ACR</t>
  </si>
  <si>
    <t>Complete</t>
  </si>
  <si>
    <t>SEPD</t>
  </si>
  <si>
    <t>2024</t>
  </si>
  <si>
    <t>$93.71 per ERU</t>
  </si>
  <si>
    <t>HOA, Multifamily, Private Roads</t>
  </si>
  <si>
    <t>Interfund Recoveries*</t>
  </si>
  <si>
    <t>Investment Income</t>
  </si>
  <si>
    <t>Interfund Recoveries</t>
  </si>
  <si>
    <t>AA17RST000005</t>
  </si>
  <si>
    <t>SPSC</t>
  </si>
  <si>
    <t>A</t>
  </si>
  <si>
    <t>AA17RST000007</t>
  </si>
  <si>
    <t>MIBR</t>
  </si>
  <si>
    <t>E</t>
  </si>
  <si>
    <t>AA17RST000011</t>
  </si>
  <si>
    <t>AA17RST000022</t>
  </si>
  <si>
    <t>AA19ALN000001</t>
  </si>
  <si>
    <t>STRE</t>
  </si>
  <si>
    <t>AA19ALN000043</t>
  </si>
  <si>
    <t>SHST</t>
  </si>
  <si>
    <t>AA20ALN000013</t>
  </si>
  <si>
    <t>AA21ALN000006</t>
  </si>
  <si>
    <t>AA21RST000002</t>
  </si>
  <si>
    <t>MSWG</t>
  </si>
  <si>
    <t>AA21RST000003</t>
  </si>
  <si>
    <t>AA22RST000003</t>
  </si>
  <si>
    <t>AA23ALN000006</t>
  </si>
  <si>
    <t>AA23ALN000007</t>
  </si>
  <si>
    <t>AA23APY000003</t>
  </si>
  <si>
    <t>FPU</t>
  </si>
  <si>
    <t>AA23RST000003</t>
  </si>
  <si>
    <t>PWET</t>
  </si>
  <si>
    <t>S</t>
  </si>
  <si>
    <t>AA24ALN000001</t>
  </si>
  <si>
    <t>OUT</t>
  </si>
  <si>
    <t>AA24ALN000024</t>
  </si>
  <si>
    <t>AA24APY000002</t>
  </si>
  <si>
    <t>AA24RST000001</t>
  </si>
  <si>
    <t>MMBR</t>
  </si>
  <si>
    <t>AA24RST000002</t>
  </si>
  <si>
    <t>MSWB</t>
  </si>
  <si>
    <t>AA24RST000003</t>
  </si>
  <si>
    <t>AA24RST000004</t>
  </si>
  <si>
    <t>AA24RST000007</t>
  </si>
  <si>
    <t>AA24RST000010</t>
  </si>
  <si>
    <t>WSHW</t>
  </si>
  <si>
    <t>Multiple</t>
  </si>
  <si>
    <t>SEPC</t>
  </si>
  <si>
    <t>VSS</t>
  </si>
  <si>
    <t>SEPP</t>
  </si>
  <si>
    <t>CBC</t>
  </si>
  <si>
    <t>2940 SF</t>
  </si>
  <si>
    <t>$39-$197</t>
  </si>
  <si>
    <t>None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</si>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</sst>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\(&quot;$&quot;#,##0.00\)"/>
    <numFmt numFmtId="165" formatCode="&quot;$&quot;#,##0.00"/>
    <numFmt numFmtId="166" formatCode="_(* #,##0_);_(* \(#,##0\);_(* &quot;-&quot;??_);_(@_)"/>
    <numFmt numFmtId="167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43" fontId="1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99">
    <xf numFmtId="0" fontId="0" fillId="0" borderId="0" xfId="0"/>
    <xf numFmtId="10" fontId="2" fillId="0" borderId="1" xfId="1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Fill="1" applyAlignment="1">
      <alignment horizontal="left"/>
    </xf>
    <xf numFmtId="165" fontId="2" fillId="0" borderId="3" xfId="1" applyNumberFormat="1" applyFont="1" applyFill="1" applyBorder="1" applyAlignment="1">
      <alignment horizontal="right" wrapText="1"/>
    </xf>
    <xf numFmtId="164" fontId="2" fillId="0" borderId="3" xfId="1" applyNumberFormat="1" applyFont="1" applyFill="1" applyBorder="1" applyAlignment="1">
      <alignment horizontal="right" wrapText="1"/>
    </xf>
    <xf numFmtId="10" fontId="2" fillId="0" borderId="3" xfId="1" applyNumberFormat="1" applyFont="1" applyFill="1" applyBorder="1" applyAlignment="1">
      <alignment horizontal="right" wrapText="1"/>
    </xf>
    <xf numFmtId="0" fontId="2" fillId="0" borderId="3" xfId="1" applyFont="1" applyFill="1" applyBorder="1" applyAlignment="1">
      <alignment horizontal="right" wrapText="1"/>
    </xf>
    <xf numFmtId="0" fontId="0" fillId="0" borderId="0" xfId="0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5" fillId="0" borderId="2" xfId="1" applyFont="1" applyFill="1" applyBorder="1" applyAlignment="1">
      <alignment horizontal="left"/>
    </xf>
    <xf numFmtId="164" fontId="2" fillId="0" borderId="4" xfId="1" applyNumberFormat="1" applyFont="1" applyFill="1" applyBorder="1" applyAlignment="1">
      <alignment horizontal="right" wrapText="1"/>
    </xf>
    <xf numFmtId="0" fontId="4" fillId="0" borderId="0" xfId="1" applyFont="1" applyFill="1" applyBorder="1" applyAlignment="1">
      <alignment horizontal="right"/>
    </xf>
    <xf numFmtId="165" fontId="2" fillId="2" borderId="3" xfId="1" applyNumberFormat="1" applyFont="1" applyFill="1" applyBorder="1" applyAlignment="1">
      <alignment horizontal="right" wrapText="1"/>
    </xf>
    <xf numFmtId="10" fontId="0" fillId="2" borderId="0" xfId="0" applyNumberFormat="1" applyFill="1"/>
    <xf numFmtId="49" fontId="2" fillId="0" borderId="3" xfId="1" applyNumberFormat="1" applyFont="1" applyFill="1" applyBorder="1" applyAlignment="1">
      <alignment horizontal="right" wrapText="1"/>
    </xf>
    <xf numFmtId="166" fontId="2" fillId="0" borderId="3" xfId="2" applyNumberFormat="1" applyFont="1" applyFill="1" applyBorder="1" applyAlignment="1">
      <alignment horizontal="right" wrapText="1"/>
    </xf>
    <xf numFmtId="0" fontId="9" fillId="0" borderId="0" xfId="3" applyFont="1"/>
    <xf numFmtId="0" fontId="8" fillId="0" borderId="13" xfId="3" applyFon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  <xf numFmtId="0" fontId="8" fillId="0" borderId="17" xfId="3" applyFont="1" applyBorder="1" applyAlignment="1">
      <alignment horizontal="center" vertical="center" wrapText="1"/>
    </xf>
    <xf numFmtId="0" fontId="8" fillId="0" borderId="0" xfId="3" applyFont="1"/>
    <xf numFmtId="0" fontId="8" fillId="0" borderId="5" xfId="3" applyFont="1" applyBorder="1" applyAlignment="1">
      <alignment horizontal="left" vertical="top" wrapText="1"/>
    </xf>
    <xf numFmtId="14" fontId="9" fillId="0" borderId="6" xfId="3" applyNumberFormat="1" applyFont="1" applyBorder="1" applyAlignment="1">
      <alignment horizontal="center" vertical="top" wrapText="1"/>
    </xf>
    <xf numFmtId="0" fontId="9" fillId="0" borderId="6" xfId="3" applyNumberFormat="1" applyFont="1" applyBorder="1" applyAlignment="1">
      <alignment horizontal="left" vertical="top" wrapText="1"/>
    </xf>
    <xf numFmtId="6" fontId="7" fillId="0" borderId="6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0" fillId="0" borderId="6" xfId="0" applyNumberFormat="1" applyFill="1" applyBorder="1" applyAlignment="1">
      <alignment horizontal="left" vertical="top" wrapText="1"/>
    </xf>
    <xf numFmtId="0" fontId="7" fillId="0" borderId="19" xfId="0" applyFont="1" applyBorder="1" applyAlignment="1">
      <alignment horizontal="center" vertical="top" wrapText="1"/>
    </xf>
    <xf numFmtId="0" fontId="9" fillId="0" borderId="19" xfId="3" applyFont="1" applyBorder="1" applyAlignment="1">
      <alignment horizontal="center" vertical="top" wrapText="1"/>
    </xf>
    <xf numFmtId="7" fontId="0" fillId="0" borderId="20" xfId="4" applyNumberFormat="1" applyFont="1" applyBorder="1" applyAlignment="1">
      <alignment vertical="top" wrapText="1"/>
    </xf>
    <xf numFmtId="0" fontId="9" fillId="0" borderId="0" xfId="3" applyFont="1" applyAlignment="1">
      <alignment vertical="top"/>
    </xf>
    <xf numFmtId="0" fontId="10" fillId="0" borderId="21" xfId="3" applyFont="1" applyBorder="1"/>
    <xf numFmtId="0" fontId="10" fillId="0" borderId="21" xfId="3" applyFont="1" applyBorder="1" applyAlignment="1">
      <alignment vertical="center" wrapText="1"/>
    </xf>
    <xf numFmtId="0" fontId="10" fillId="0" borderId="22" xfId="3" applyFont="1" applyBorder="1" applyAlignment="1">
      <alignment vertical="center"/>
    </xf>
    <xf numFmtId="0" fontId="11" fillId="0" borderId="0" xfId="3" applyFont="1" applyBorder="1"/>
    <xf numFmtId="0" fontId="11" fillId="0" borderId="0" xfId="3" applyFont="1"/>
    <xf numFmtId="0" fontId="10" fillId="0" borderId="23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24" xfId="3" applyFont="1" applyBorder="1" applyAlignment="1">
      <alignment vertical="center"/>
    </xf>
    <xf numFmtId="0" fontId="9" fillId="0" borderId="0" xfId="3" applyFont="1" applyBorder="1"/>
    <xf numFmtId="0" fontId="10" fillId="0" borderId="23" xfId="0" applyFont="1" applyBorder="1" applyAlignment="1">
      <alignment vertical="center"/>
    </xf>
    <xf numFmtId="0" fontId="8" fillId="0" borderId="0" xfId="3" applyFont="1" applyBorder="1" applyAlignment="1"/>
    <xf numFmtId="0" fontId="8" fillId="0" borderId="24" xfId="3" applyFont="1" applyBorder="1" applyAlignment="1"/>
    <xf numFmtId="0" fontId="12" fillId="0" borderId="23" xfId="3" applyFont="1" applyBorder="1" applyAlignment="1"/>
    <xf numFmtId="0" fontId="9" fillId="0" borderId="24" xfId="3" applyFont="1" applyBorder="1"/>
    <xf numFmtId="0" fontId="8" fillId="0" borderId="23" xfId="3" applyFont="1" applyBorder="1" applyAlignment="1"/>
    <xf numFmtId="0" fontId="13" fillId="0" borderId="23" xfId="3" applyFont="1" applyFill="1" applyBorder="1" applyAlignment="1"/>
    <xf numFmtId="0" fontId="9" fillId="0" borderId="0" xfId="3" applyFont="1" applyAlignment="1">
      <alignment horizontal="center" vertical="top" wrapText="1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0" xfId="0" applyAlignment="1">
      <alignment horizontal="left"/>
    </xf>
    <xf numFmtId="44" fontId="0" fillId="0" borderId="0" xfId="0" applyNumberFormat="1" applyAlignment="1">
      <alignment horizontal="right"/>
    </xf>
    <xf numFmtId="0" fontId="14" fillId="0" borderId="0" xfId="0" applyFont="1" applyAlignment="1"/>
    <xf numFmtId="0" fontId="0" fillId="0" borderId="0" xfId="0" applyAlignment="1"/>
    <xf numFmtId="0" fontId="0" fillId="0" borderId="0" xfId="0" applyAlignment="1">
      <alignment vertical="top"/>
    </xf>
    <xf numFmtId="0" fontId="0" fillId="2" borderId="26" xfId="0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4" fontId="0" fillId="0" borderId="0" xfId="0" applyNumberFormat="1"/>
    <xf numFmtId="0" fontId="0" fillId="2" borderId="26" xfId="0" applyFill="1" applyBorder="1" applyAlignment="1">
      <alignment horizontal="center"/>
    </xf>
    <xf numFmtId="0" fontId="6" fillId="0" borderId="0" xfId="0" applyFont="1"/>
    <xf numFmtId="0" fontId="0" fillId="0" borderId="0" xfId="0" applyFill="1"/>
    <xf numFmtId="165" fontId="0" fillId="0" borderId="0" xfId="0" applyNumberFormat="1" applyFill="1"/>
    <xf numFmtId="3" fontId="0" fillId="0" borderId="6" xfId="0" applyNumberFormat="1" applyBorder="1" applyAlignment="1">
      <alignment horizontal="center" vertical="top" wrapText="1"/>
    </xf>
    <xf numFmtId="6" fontId="7" fillId="0" borderId="6" xfId="0" applyNumberFormat="1" applyFont="1" applyBorder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left"/>
    </xf>
    <xf numFmtId="44" fontId="0" fillId="0" borderId="0" xfId="0" applyNumberFormat="1" applyBorder="1" applyAlignment="1">
      <alignment horizontal="right"/>
    </xf>
    <xf numFmtId="0" fontId="0" fillId="0" borderId="27" xfId="0" applyBorder="1" applyAlignment="1">
      <alignment horizontal="left"/>
    </xf>
    <xf numFmtId="44" fontId="0" fillId="0" borderId="27" xfId="0" applyNumberFormat="1" applyBorder="1" applyAlignment="1">
      <alignment horizontal="right"/>
    </xf>
    <xf numFmtId="165" fontId="0" fillId="0" borderId="0" xfId="0" applyNumberFormat="1" applyFont="1" applyAlignment="1"/>
    <xf numFmtId="167" fontId="0" fillId="0" borderId="0" xfId="0" applyNumberFormat="1" applyAlignment="1">
      <alignment horizontal="center"/>
    </xf>
    <xf numFmtId="167" fontId="0" fillId="0" borderId="25" xfId="0" applyNumberFormat="1" applyBorder="1" applyAlignment="1">
      <alignment horizontal="center"/>
    </xf>
    <xf numFmtId="14" fontId="0" fillId="0" borderId="25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0" borderId="18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12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17" xfId="3" applyFont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8" fillId="0" borderId="14" xfId="3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</cellXfs>
  <cellStyles count="5">
    <cellStyle name="Comma" xfId="2" builtinId="3"/>
    <cellStyle name="Currency 2" xfId="4"/>
    <cellStyle name="Normal" xfId="0" builtinId="0"/>
    <cellStyle name="Normal 2" xfId="3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zoomScale="110" zoomScaleNormal="110" workbookViewId="0">
      <selection activeCell="D13" sqref="D13"/>
    </sheetView>
  </sheetViews>
  <sheetFormatPr defaultRowHeight="15" x14ac:dyDescent="0.25"/>
  <cols>
    <col min="1" max="1" width="49.42578125" style="3" bestFit="1" customWidth="1"/>
    <col min="2" max="2" width="18.7109375" style="2" bestFit="1" customWidth="1"/>
    <col min="3" max="3" width="17.42578125" bestFit="1" customWidth="1"/>
    <col min="4" max="4" width="22.5703125" bestFit="1" customWidth="1"/>
    <col min="5" max="5" width="24.7109375" bestFit="1" customWidth="1"/>
    <col min="6" max="6" width="24.7109375" customWidth="1"/>
    <col min="7" max="7" width="20.5703125" bestFit="1" customWidth="1"/>
    <col min="8" max="8" width="20.5703125" customWidth="1"/>
    <col min="9" max="9" width="9.85546875" bestFit="1" customWidth="1"/>
    <col min="10" max="10" width="13.5703125" bestFit="1" customWidth="1"/>
    <col min="11" max="11" width="12.140625" bestFit="1" customWidth="1"/>
    <col min="12" max="12" width="25.85546875" bestFit="1" customWidth="1"/>
    <col min="13" max="13" width="24.42578125" bestFit="1" customWidth="1"/>
    <col min="14" max="14" width="28.42578125" bestFit="1" customWidth="1"/>
    <col min="15" max="15" width="27.140625" bestFit="1" customWidth="1"/>
    <col min="17" max="17" width="13.140625" bestFit="1" customWidth="1"/>
    <col min="18" max="18" width="16.28515625" bestFit="1" customWidth="1"/>
  </cols>
  <sheetData>
    <row r="1" spans="1:3" x14ac:dyDescent="0.25">
      <c r="A1" s="82" t="s">
        <v>3</v>
      </c>
      <c r="B1" s="82"/>
      <c r="C1" s="82"/>
    </row>
    <row r="2" spans="1:3" x14ac:dyDescent="0.25">
      <c r="A2" s="82"/>
      <c r="B2" s="82"/>
      <c r="C2" s="82"/>
    </row>
    <row r="3" spans="1:3" ht="32.25" customHeight="1" x14ac:dyDescent="0.25">
      <c r="A3" s="83" t="s">
        <v>59</v>
      </c>
      <c r="B3" s="84"/>
      <c r="C3" s="84"/>
    </row>
    <row r="4" spans="1:3" x14ac:dyDescent="0.25">
      <c r="A4" s="8"/>
    </row>
    <row r="5" spans="1:3" x14ac:dyDescent="0.25">
      <c r="A5" s="66" t="s">
        <v>11</v>
      </c>
      <c r="B5" s="66" t="s">
        <v>2</v>
      </c>
      <c r="C5" s="66" t="s">
        <v>10</v>
      </c>
    </row>
    <row r="6" spans="1:3" ht="27.75" customHeight="1" x14ac:dyDescent="0.25">
      <c r="A6" s="9" t="s">
        <v>4</v>
      </c>
      <c r="B6" s="77">
        <v>15223873.721250001</v>
      </c>
      <c r="C6" s="1">
        <f>B6/$B$13</f>
        <v>0.54138764716184917</v>
      </c>
    </row>
    <row r="7" spans="1:3" x14ac:dyDescent="0.25">
      <c r="A7" s="67" t="s">
        <v>60</v>
      </c>
      <c r="B7" s="4">
        <v>8026302.0050000008</v>
      </c>
      <c r="C7" s="1">
        <f t="shared" ref="C7:C12" si="0">B7/$B$13</f>
        <v>0.28542937477417513</v>
      </c>
    </row>
    <row r="8" spans="1:3" x14ac:dyDescent="0.25">
      <c r="A8" s="8" t="s">
        <v>5</v>
      </c>
      <c r="B8" s="4">
        <v>775475.77093750041</v>
      </c>
      <c r="C8" s="1">
        <f t="shared" si="0"/>
        <v>2.7577278342295841E-2</v>
      </c>
    </row>
    <row r="9" spans="1:3" ht="30" x14ac:dyDescent="0.25">
      <c r="A9" s="13" t="s">
        <v>6</v>
      </c>
      <c r="B9" s="4">
        <v>3182135.2471874994</v>
      </c>
      <c r="C9" s="1">
        <f t="shared" si="0"/>
        <v>0.11316230980167225</v>
      </c>
    </row>
    <row r="10" spans="1:3" ht="30" x14ac:dyDescent="0.25">
      <c r="A10" s="12" t="s">
        <v>7</v>
      </c>
      <c r="B10" s="5"/>
      <c r="C10" s="1">
        <f t="shared" si="0"/>
        <v>0</v>
      </c>
    </row>
    <row r="11" spans="1:3" x14ac:dyDescent="0.25">
      <c r="A11" s="9" t="s">
        <v>8</v>
      </c>
      <c r="B11" s="5">
        <v>92335.860937500009</v>
      </c>
      <c r="C11" s="1">
        <f t="shared" si="0"/>
        <v>3.2836251414671016E-3</v>
      </c>
    </row>
    <row r="12" spans="1:3" x14ac:dyDescent="0.25">
      <c r="A12" s="14" t="s">
        <v>9</v>
      </c>
      <c r="B12" s="15">
        <v>819975.44468750001</v>
      </c>
      <c r="C12" s="1">
        <f t="shared" si="0"/>
        <v>2.9159764778540667E-2</v>
      </c>
    </row>
    <row r="13" spans="1:3" x14ac:dyDescent="0.25">
      <c r="A13" s="16" t="s">
        <v>1</v>
      </c>
      <c r="B13" s="17">
        <f>SUM(B6:B12)</f>
        <v>28120098.049999997</v>
      </c>
      <c r="C13" s="18">
        <f>SUM(C6:C12)</f>
        <v>1.0000000000000002</v>
      </c>
    </row>
    <row r="14" spans="1:3" x14ac:dyDescent="0.25">
      <c r="A14" s="11"/>
      <c r="B14" s="6"/>
    </row>
    <row r="15" spans="1:3" x14ac:dyDescent="0.25">
      <c r="A15" s="10" t="s">
        <v>12</v>
      </c>
      <c r="B15" s="20"/>
    </row>
    <row r="16" spans="1:3" x14ac:dyDescent="0.25">
      <c r="A16" s="10" t="s">
        <v>13</v>
      </c>
      <c r="B16" s="19" t="s">
        <v>72</v>
      </c>
    </row>
    <row r="17" spans="1:3" ht="30" x14ac:dyDescent="0.25">
      <c r="A17" s="10" t="s">
        <v>14</v>
      </c>
      <c r="B17" s="7" t="s">
        <v>68</v>
      </c>
    </row>
    <row r="18" spans="1:3" x14ac:dyDescent="0.25">
      <c r="A18" s="10" t="s">
        <v>15</v>
      </c>
      <c r="B18" s="7" t="s">
        <v>0</v>
      </c>
    </row>
    <row r="20" spans="1:3" x14ac:dyDescent="0.25">
      <c r="C20" t="s">
        <v>61</v>
      </c>
    </row>
  </sheetData>
  <mergeCells count="2">
    <mergeCell ref="A1:C2"/>
    <mergeCell ref="A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opLeftCell="K1" workbookViewId="0">
      <selection activeCell="D4" sqref="D4"/>
    </sheetView>
  </sheetViews>
  <sheetFormatPr defaultRowHeight="15" x14ac:dyDescent="0.25"/>
  <cols>
    <col min="1" max="1" width="22.85546875" style="21" customWidth="1"/>
    <col min="2" max="2" width="55.140625" style="21" customWidth="1"/>
    <col min="3" max="3" width="15.85546875" style="21" customWidth="1"/>
    <col min="4" max="4" width="17.140625" style="21" customWidth="1"/>
    <col min="5" max="5" width="20.42578125" style="21" customWidth="1"/>
    <col min="6" max="6" width="13.28515625" style="21" customWidth="1"/>
    <col min="7" max="7" width="15.5703125" style="21" customWidth="1"/>
    <col min="8" max="8" width="11.140625" style="21" bestFit="1" customWidth="1"/>
    <col min="9" max="9" width="44.7109375" style="21" bestFit="1" customWidth="1"/>
    <col min="10" max="10" width="50.140625" style="21" bestFit="1" customWidth="1"/>
    <col min="11" max="11" width="37.5703125" style="21" customWidth="1"/>
    <col min="12" max="12" width="19" style="21" customWidth="1"/>
    <col min="13" max="16" width="32" style="21" customWidth="1"/>
    <col min="17" max="17" width="23.7109375" style="21" customWidth="1"/>
    <col min="18" max="16384" width="9.140625" style="21"/>
  </cols>
  <sheetData>
    <row r="1" spans="1:18" ht="12.75" customHeight="1" x14ac:dyDescent="0.25">
      <c r="A1" s="90" t="s">
        <v>16</v>
      </c>
      <c r="B1" s="92" t="s">
        <v>17</v>
      </c>
      <c r="C1" s="92" t="s">
        <v>18</v>
      </c>
      <c r="D1" s="92" t="s">
        <v>19</v>
      </c>
      <c r="E1" s="95" t="s">
        <v>20</v>
      </c>
      <c r="F1" s="85" t="s">
        <v>21</v>
      </c>
      <c r="G1" s="86"/>
      <c r="H1" s="86"/>
      <c r="I1" s="86"/>
      <c r="J1" s="86"/>
      <c r="K1" s="86"/>
      <c r="L1" s="86"/>
      <c r="M1" s="87"/>
      <c r="N1" s="85" t="s">
        <v>22</v>
      </c>
      <c r="O1" s="86"/>
      <c r="P1" s="87"/>
      <c r="Q1" s="88" t="s">
        <v>23</v>
      </c>
    </row>
    <row r="2" spans="1:18" ht="60.75" thickBot="1" x14ac:dyDescent="0.3">
      <c r="A2" s="91"/>
      <c r="B2" s="93"/>
      <c r="C2" s="94"/>
      <c r="D2" s="94"/>
      <c r="E2" s="96"/>
      <c r="F2" s="22" t="s">
        <v>24</v>
      </c>
      <c r="G2" s="22" t="s">
        <v>25</v>
      </c>
      <c r="H2" s="23" t="s">
        <v>26</v>
      </c>
      <c r="I2" s="22" t="s">
        <v>27</v>
      </c>
      <c r="J2" s="22" t="s">
        <v>28</v>
      </c>
      <c r="K2" s="22" t="s">
        <v>29</v>
      </c>
      <c r="L2" s="24" t="s">
        <v>30</v>
      </c>
      <c r="M2" s="25" t="s">
        <v>31</v>
      </c>
      <c r="N2" s="24" t="s">
        <v>77</v>
      </c>
      <c r="O2" s="24" t="s">
        <v>76</v>
      </c>
      <c r="P2" s="24" t="s">
        <v>32</v>
      </c>
      <c r="Q2" s="89"/>
      <c r="R2" s="26" t="s">
        <v>33</v>
      </c>
    </row>
    <row r="3" spans="1:18" s="36" customFormat="1" ht="15.75" thickBot="1" x14ac:dyDescent="0.3">
      <c r="A3" s="27" t="s">
        <v>63</v>
      </c>
      <c r="B3" s="60" t="s">
        <v>64</v>
      </c>
      <c r="C3" s="28" t="s">
        <v>65</v>
      </c>
      <c r="D3" s="28" t="s">
        <v>124</v>
      </c>
      <c r="E3" s="29" t="s">
        <v>123</v>
      </c>
      <c r="F3" s="30" t="s">
        <v>122</v>
      </c>
      <c r="G3" s="31" t="s">
        <v>73</v>
      </c>
      <c r="H3" s="70" t="s">
        <v>121</v>
      </c>
      <c r="I3" s="32" t="s">
        <v>66</v>
      </c>
      <c r="J3" s="71">
        <v>1</v>
      </c>
      <c r="K3" s="31"/>
      <c r="L3" s="33"/>
      <c r="M3" s="33"/>
      <c r="N3" s="74">
        <v>1085457.8600000001</v>
      </c>
      <c r="O3" s="74">
        <v>791659.87</v>
      </c>
      <c r="P3" s="34"/>
      <c r="Q3" s="35">
        <v>27484739.900020171</v>
      </c>
    </row>
    <row r="4" spans="1:18" s="41" customFormat="1" ht="48.75" customHeight="1" x14ac:dyDescent="0.2">
      <c r="A4" s="37" t="s">
        <v>34</v>
      </c>
      <c r="B4" s="38"/>
      <c r="C4" s="38" t="s">
        <v>35</v>
      </c>
      <c r="D4" s="38" t="s">
        <v>36</v>
      </c>
      <c r="E4" s="38" t="s">
        <v>37</v>
      </c>
      <c r="F4" s="38"/>
      <c r="G4" s="38" t="s">
        <v>38</v>
      </c>
      <c r="H4" s="38"/>
      <c r="I4" s="38"/>
      <c r="J4" s="38"/>
      <c r="K4" s="38" t="s">
        <v>39</v>
      </c>
      <c r="L4" s="38" t="s">
        <v>40</v>
      </c>
      <c r="M4" s="38" t="s">
        <v>41</v>
      </c>
      <c r="N4" s="38"/>
      <c r="O4" s="38"/>
      <c r="P4" s="38"/>
      <c r="Q4" s="39"/>
      <c r="R4" s="40"/>
    </row>
    <row r="5" spans="1:18" x14ac:dyDescent="0.25">
      <c r="A5" s="42" t="s">
        <v>42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4"/>
      <c r="R5" s="45"/>
    </row>
    <row r="6" spans="1:18" x14ac:dyDescent="0.25">
      <c r="A6" s="46" t="s">
        <v>43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8"/>
      <c r="R6" s="45"/>
    </row>
    <row r="7" spans="1:18" ht="15.75" x14ac:dyDescent="0.25">
      <c r="A7" s="49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50"/>
      <c r="R7" s="45"/>
    </row>
    <row r="8" spans="1:18" x14ac:dyDescent="0.25">
      <c r="A8" t="s">
        <v>61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50"/>
      <c r="R8" s="45"/>
    </row>
    <row r="9" spans="1:18" x14ac:dyDescent="0.25">
      <c r="A9" s="51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50"/>
      <c r="R9" s="45"/>
    </row>
    <row r="10" spans="1:18" ht="17.25" x14ac:dyDescent="0.25">
      <c r="A10" s="52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24" spans="6:6" x14ac:dyDescent="0.25">
      <c r="F24" s="53"/>
    </row>
  </sheetData>
  <mergeCells count="8">
    <mergeCell ref="N1:P1"/>
    <mergeCell ref="Q1:Q2"/>
    <mergeCell ref="A1:A2"/>
    <mergeCell ref="B1:B2"/>
    <mergeCell ref="C1:C2"/>
    <mergeCell ref="D1:D2"/>
    <mergeCell ref="E1:E2"/>
    <mergeCell ref="F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zoomScale="120" zoomScaleNormal="120" workbookViewId="0">
      <selection activeCell="D13" sqref="D13"/>
    </sheetView>
  </sheetViews>
  <sheetFormatPr defaultRowHeight="15" x14ac:dyDescent="0.25"/>
  <cols>
    <col min="1" max="1" width="60" customWidth="1"/>
    <col min="2" max="2" width="22.85546875" customWidth="1"/>
    <col min="3" max="3" width="13.42578125" bestFit="1" customWidth="1"/>
  </cols>
  <sheetData>
    <row r="1" spans="1:2" x14ac:dyDescent="0.25">
      <c r="A1" s="97" t="s">
        <v>58</v>
      </c>
      <c r="B1" s="97"/>
    </row>
    <row r="2" spans="1:2" ht="24" customHeight="1" x14ac:dyDescent="0.25">
      <c r="A2" s="97"/>
      <c r="B2" s="97"/>
    </row>
    <row r="3" spans="1:2" x14ac:dyDescent="0.25">
      <c r="A3" s="54"/>
      <c r="B3" s="54"/>
    </row>
    <row r="4" spans="1:2" x14ac:dyDescent="0.25">
      <c r="A4" s="54" t="s">
        <v>44</v>
      </c>
      <c r="B4" s="55" t="s">
        <v>45</v>
      </c>
    </row>
    <row r="5" spans="1:2" x14ac:dyDescent="0.25">
      <c r="A5" s="56" t="s">
        <v>46</v>
      </c>
      <c r="B5" s="57">
        <v>14680314.900020177</v>
      </c>
    </row>
    <row r="6" spans="1:2" x14ac:dyDescent="0.25">
      <c r="A6" s="56" t="s">
        <v>47</v>
      </c>
      <c r="B6" s="57">
        <v>9555469.3299999963</v>
      </c>
    </row>
    <row r="7" spans="1:2" x14ac:dyDescent="0.25">
      <c r="A7" s="56" t="s">
        <v>48</v>
      </c>
      <c r="B7" s="57">
        <v>7265.7000000000016</v>
      </c>
    </row>
    <row r="8" spans="1:2" x14ac:dyDescent="0.25">
      <c r="A8" s="73" t="s">
        <v>74</v>
      </c>
      <c r="B8" s="74">
        <v>1364572.2399999995</v>
      </c>
    </row>
    <row r="9" spans="1:2" x14ac:dyDescent="0.25">
      <c r="A9" s="73" t="s">
        <v>75</v>
      </c>
      <c r="B9" s="74">
        <v>1085457.8600000001</v>
      </c>
    </row>
    <row r="10" spans="1:2" x14ac:dyDescent="0.25">
      <c r="A10" s="73" t="s">
        <v>76</v>
      </c>
      <c r="B10" s="74">
        <v>791659.87</v>
      </c>
    </row>
    <row r="11" spans="1:2" x14ac:dyDescent="0.25">
      <c r="A11" s="75"/>
      <c r="B11" s="76">
        <f>SUM(B5:B10)</f>
        <v>27484739.900020171</v>
      </c>
    </row>
    <row r="12" spans="1:2" x14ac:dyDescent="0.25">
      <c r="A12" s="56"/>
      <c r="B12" s="57"/>
    </row>
    <row r="13" spans="1:2" x14ac:dyDescent="0.25">
      <c r="A13" s="56"/>
      <c r="B13" t="s">
        <v>61</v>
      </c>
    </row>
    <row r="14" spans="1:2" x14ac:dyDescent="0.25">
      <c r="A14" s="56"/>
      <c r="B14" s="57"/>
    </row>
    <row r="15" spans="1:2" x14ac:dyDescent="0.25">
      <c r="A15" s="56" t="s">
        <v>67</v>
      </c>
      <c r="B15" s="57"/>
    </row>
    <row r="16" spans="1:2" x14ac:dyDescent="0.25">
      <c r="A16" s="56"/>
      <c r="B16" s="57"/>
    </row>
    <row r="17" spans="1:3" x14ac:dyDescent="0.25">
      <c r="A17" s="56"/>
      <c r="B17" s="57"/>
    </row>
    <row r="18" spans="1:3" x14ac:dyDescent="0.25">
      <c r="A18" s="56"/>
      <c r="B18" s="57"/>
    </row>
    <row r="19" spans="1:3" x14ac:dyDescent="0.25">
      <c r="A19" s="56"/>
      <c r="B19" s="57"/>
    </row>
    <row r="20" spans="1:3" x14ac:dyDescent="0.25">
      <c r="A20" s="56"/>
      <c r="B20" s="57"/>
    </row>
    <row r="21" spans="1:3" x14ac:dyDescent="0.25">
      <c r="A21" s="56"/>
      <c r="B21" s="57"/>
    </row>
    <row r="22" spans="1:3" x14ac:dyDescent="0.25">
      <c r="A22" s="56"/>
      <c r="B22" s="57"/>
    </row>
    <row r="23" spans="1:3" x14ac:dyDescent="0.25">
      <c r="A23" s="56"/>
      <c r="B23" s="57"/>
    </row>
    <row r="24" spans="1:3" x14ac:dyDescent="0.25">
      <c r="A24" s="56"/>
      <c r="B24" s="57"/>
    </row>
    <row r="25" spans="1:3" x14ac:dyDescent="0.25">
      <c r="A25" s="58"/>
      <c r="B25" s="59"/>
      <c r="C25" s="59"/>
    </row>
    <row r="26" spans="1:3" x14ac:dyDescent="0.25">
      <c r="A26" s="59"/>
      <c r="B26" s="59"/>
      <c r="C26" s="59"/>
    </row>
    <row r="27" spans="1:3" x14ac:dyDescent="0.25">
      <c r="A27" s="59"/>
      <c r="B27" s="59"/>
      <c r="C27" s="59"/>
    </row>
  </sheetData>
  <mergeCells count="1">
    <mergeCell ref="A1:B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110" zoomScaleNormal="110" workbookViewId="0">
      <pane ySplit="3" topLeftCell="A4" activePane="bottomLeft" state="frozen"/>
      <selection pane="bottomLeft" sqref="A1:I1"/>
    </sheetView>
  </sheetViews>
  <sheetFormatPr defaultRowHeight="15" x14ac:dyDescent="0.25"/>
  <cols>
    <col min="1" max="1" width="14.85546875" bestFit="1" customWidth="1"/>
    <col min="2" max="2" width="20.7109375" customWidth="1"/>
    <col min="3" max="3" width="15.5703125" bestFit="1" customWidth="1"/>
    <col min="5" max="5" width="10" bestFit="1" customWidth="1"/>
    <col min="6" max="6" width="11.85546875" customWidth="1"/>
    <col min="7" max="7" width="15.85546875" customWidth="1"/>
    <col min="8" max="8" width="12" customWidth="1"/>
    <col min="9" max="9" width="9" bestFit="1" customWidth="1"/>
  </cols>
  <sheetData>
    <row r="1" spans="1:9" x14ac:dyDescent="0.25">
      <c r="A1" s="98" t="s">
        <v>57</v>
      </c>
      <c r="B1" s="98"/>
      <c r="C1" s="98"/>
      <c r="D1" s="98"/>
      <c r="E1" s="98"/>
      <c r="F1" s="98"/>
      <c r="G1" s="98"/>
      <c r="H1" s="98"/>
      <c r="I1" s="98"/>
    </row>
    <row r="3" spans="1:9" ht="30" x14ac:dyDescent="0.25">
      <c r="A3" s="61" t="s">
        <v>49</v>
      </c>
      <c r="B3" s="61" t="s">
        <v>50</v>
      </c>
      <c r="C3" s="61" t="s">
        <v>51</v>
      </c>
      <c r="D3" s="61" t="s">
        <v>52</v>
      </c>
      <c r="E3" s="61" t="s">
        <v>69</v>
      </c>
      <c r="F3" s="61" t="s">
        <v>53</v>
      </c>
      <c r="G3" s="61" t="s">
        <v>54</v>
      </c>
      <c r="H3" s="61" t="s">
        <v>55</v>
      </c>
      <c r="I3" s="61" t="s">
        <v>56</v>
      </c>
    </row>
    <row r="4" spans="1:9" x14ac:dyDescent="0.25">
      <c r="A4" t="s">
        <v>78</v>
      </c>
      <c r="B4" t="s">
        <v>79</v>
      </c>
      <c r="C4" t="s">
        <v>80</v>
      </c>
      <c r="D4" s="62">
        <v>1</v>
      </c>
      <c r="E4" s="72">
        <v>4.5199999999999996</v>
      </c>
      <c r="F4" s="63">
        <v>45108</v>
      </c>
      <c r="G4" s="64">
        <v>707173.2</v>
      </c>
      <c r="H4" t="s">
        <v>70</v>
      </c>
      <c r="I4" s="62">
        <v>2024</v>
      </c>
    </row>
    <row r="5" spans="1:9" x14ac:dyDescent="0.25">
      <c r="A5" t="s">
        <v>81</v>
      </c>
      <c r="B5" t="s">
        <v>82</v>
      </c>
      <c r="C5" t="s">
        <v>83</v>
      </c>
      <c r="D5" s="62">
        <v>1</v>
      </c>
      <c r="E5" s="72">
        <v>7.72</v>
      </c>
      <c r="F5" s="63">
        <v>45108</v>
      </c>
      <c r="G5" s="64">
        <v>1207826.8</v>
      </c>
      <c r="H5" t="s">
        <v>70</v>
      </c>
      <c r="I5" s="62">
        <v>2024</v>
      </c>
    </row>
    <row r="6" spans="1:9" x14ac:dyDescent="0.25">
      <c r="A6" t="s">
        <v>84</v>
      </c>
      <c r="B6" t="s">
        <v>79</v>
      </c>
      <c r="C6" t="s">
        <v>80</v>
      </c>
      <c r="D6" s="62">
        <v>1</v>
      </c>
      <c r="E6" s="72">
        <v>12.62</v>
      </c>
      <c r="F6" s="63">
        <v>45139</v>
      </c>
      <c r="G6" s="64">
        <v>311031.86</v>
      </c>
      <c r="H6" t="s">
        <v>70</v>
      </c>
      <c r="I6" s="62">
        <v>2024</v>
      </c>
    </row>
    <row r="7" spans="1:9" x14ac:dyDescent="0.25">
      <c r="A7" t="s">
        <v>85</v>
      </c>
      <c r="B7" t="s">
        <v>79</v>
      </c>
      <c r="C7" t="s">
        <v>80</v>
      </c>
      <c r="D7" s="62">
        <v>1</v>
      </c>
      <c r="E7" s="72">
        <v>8.32</v>
      </c>
      <c r="F7" s="63">
        <v>45329</v>
      </c>
      <c r="G7" s="64">
        <v>1142946.19</v>
      </c>
      <c r="H7" t="s">
        <v>70</v>
      </c>
      <c r="I7" s="62">
        <v>2024</v>
      </c>
    </row>
    <row r="8" spans="1:9" x14ac:dyDescent="0.25">
      <c r="A8" t="s">
        <v>86</v>
      </c>
      <c r="B8" t="s">
        <v>87</v>
      </c>
      <c r="C8" t="s">
        <v>80</v>
      </c>
      <c r="D8" s="62">
        <v>1</v>
      </c>
      <c r="E8" s="72">
        <v>33.32</v>
      </c>
      <c r="F8" s="63">
        <v>45118</v>
      </c>
      <c r="G8" s="64">
        <v>2860011.66</v>
      </c>
      <c r="H8" t="s">
        <v>70</v>
      </c>
      <c r="I8" s="62">
        <v>2024</v>
      </c>
    </row>
    <row r="9" spans="1:9" x14ac:dyDescent="0.25">
      <c r="A9" t="s">
        <v>88</v>
      </c>
      <c r="B9" t="s">
        <v>89</v>
      </c>
      <c r="C9" t="s">
        <v>80</v>
      </c>
      <c r="D9" s="62">
        <v>1</v>
      </c>
      <c r="E9" s="72">
        <v>42.4</v>
      </c>
      <c r="F9" s="63">
        <v>45044</v>
      </c>
      <c r="G9" s="64">
        <v>0</v>
      </c>
      <c r="H9" t="s">
        <v>70</v>
      </c>
      <c r="I9" s="62">
        <v>2024</v>
      </c>
    </row>
    <row r="10" spans="1:9" x14ac:dyDescent="0.25">
      <c r="A10" t="s">
        <v>90</v>
      </c>
      <c r="B10" t="s">
        <v>87</v>
      </c>
      <c r="C10" t="s">
        <v>80</v>
      </c>
      <c r="D10" s="62">
        <v>1</v>
      </c>
      <c r="E10" s="72">
        <v>116.15</v>
      </c>
      <c r="F10" s="63">
        <v>44926</v>
      </c>
      <c r="G10" s="64">
        <v>364225</v>
      </c>
      <c r="H10" t="s">
        <v>70</v>
      </c>
      <c r="I10" s="62">
        <v>2024</v>
      </c>
    </row>
    <row r="11" spans="1:9" x14ac:dyDescent="0.25">
      <c r="A11" t="s">
        <v>91</v>
      </c>
      <c r="B11" t="s">
        <v>87</v>
      </c>
      <c r="C11" t="s">
        <v>80</v>
      </c>
      <c r="D11" s="62">
        <v>1</v>
      </c>
      <c r="E11" s="72">
        <v>30.84</v>
      </c>
      <c r="F11" s="63">
        <v>44950</v>
      </c>
      <c r="G11" s="64">
        <v>294918.71000000002</v>
      </c>
      <c r="H11" t="s">
        <v>70</v>
      </c>
      <c r="I11" s="62">
        <v>2024</v>
      </c>
    </row>
    <row r="12" spans="1:9" x14ac:dyDescent="0.25">
      <c r="A12" t="s">
        <v>92</v>
      </c>
      <c r="B12" t="s">
        <v>93</v>
      </c>
      <c r="C12" t="s">
        <v>83</v>
      </c>
      <c r="D12" s="62">
        <v>1</v>
      </c>
      <c r="E12" s="72">
        <v>0.05</v>
      </c>
      <c r="F12" s="63">
        <v>45225</v>
      </c>
      <c r="G12" s="64">
        <v>7692</v>
      </c>
      <c r="H12" t="s">
        <v>70</v>
      </c>
      <c r="I12" s="62">
        <v>2024</v>
      </c>
    </row>
    <row r="13" spans="1:9" x14ac:dyDescent="0.25">
      <c r="A13" t="s">
        <v>94</v>
      </c>
      <c r="B13" t="s">
        <v>93</v>
      </c>
      <c r="C13" t="s">
        <v>83</v>
      </c>
      <c r="D13" s="62">
        <v>1</v>
      </c>
      <c r="E13" s="72">
        <v>7.0000000000000007E-2</v>
      </c>
      <c r="F13" s="63">
        <v>45225</v>
      </c>
      <c r="G13" s="64">
        <v>12308</v>
      </c>
      <c r="H13" t="s">
        <v>70</v>
      </c>
      <c r="I13" s="62">
        <v>2024</v>
      </c>
    </row>
    <row r="14" spans="1:9" x14ac:dyDescent="0.25">
      <c r="A14" t="s">
        <v>95</v>
      </c>
      <c r="B14" t="s">
        <v>79</v>
      </c>
      <c r="C14" t="s">
        <v>80</v>
      </c>
      <c r="D14" s="62">
        <v>1</v>
      </c>
      <c r="E14" s="78">
        <v>0.24</v>
      </c>
      <c r="F14" s="63">
        <v>45458</v>
      </c>
      <c r="G14" s="64">
        <v>2219.9899999999998</v>
      </c>
      <c r="H14" t="s">
        <v>70</v>
      </c>
      <c r="I14" s="62">
        <v>2024</v>
      </c>
    </row>
    <row r="15" spans="1:9" x14ac:dyDescent="0.25">
      <c r="A15" t="s">
        <v>96</v>
      </c>
      <c r="B15" t="s">
        <v>89</v>
      </c>
      <c r="C15" t="s">
        <v>80</v>
      </c>
      <c r="D15" s="62">
        <v>1</v>
      </c>
      <c r="E15" s="78">
        <v>7</v>
      </c>
      <c r="F15" s="63">
        <v>45194</v>
      </c>
      <c r="G15" s="64">
        <v>0</v>
      </c>
      <c r="H15" t="s">
        <v>70</v>
      </c>
      <c r="I15" s="62">
        <v>2024</v>
      </c>
    </row>
    <row r="16" spans="1:9" x14ac:dyDescent="0.25">
      <c r="A16" t="s">
        <v>97</v>
      </c>
      <c r="B16" t="s">
        <v>89</v>
      </c>
      <c r="C16" t="s">
        <v>80</v>
      </c>
      <c r="D16" s="62">
        <v>1</v>
      </c>
      <c r="E16" s="78">
        <v>3.99</v>
      </c>
      <c r="F16" s="63">
        <v>45108</v>
      </c>
      <c r="G16" s="64">
        <v>177427</v>
      </c>
      <c r="H16" t="s">
        <v>70</v>
      </c>
      <c r="I16" s="62">
        <v>2024</v>
      </c>
    </row>
    <row r="17" spans="1:9" x14ac:dyDescent="0.25">
      <c r="A17" t="s">
        <v>98</v>
      </c>
      <c r="B17" t="s">
        <v>99</v>
      </c>
      <c r="C17" t="s">
        <v>80</v>
      </c>
      <c r="D17" s="62">
        <v>1</v>
      </c>
      <c r="E17" s="78">
        <v>39.6</v>
      </c>
      <c r="F17" s="63">
        <v>44743</v>
      </c>
      <c r="G17" s="64">
        <v>0</v>
      </c>
      <c r="H17" t="s">
        <v>70</v>
      </c>
      <c r="I17" s="62">
        <v>2024</v>
      </c>
    </row>
    <row r="18" spans="1:9" x14ac:dyDescent="0.25">
      <c r="A18" t="s">
        <v>100</v>
      </c>
      <c r="B18" t="s">
        <v>101</v>
      </c>
      <c r="C18" t="s">
        <v>102</v>
      </c>
      <c r="D18" s="62">
        <v>1</v>
      </c>
      <c r="E18" s="78">
        <v>12.8</v>
      </c>
      <c r="F18" s="63">
        <v>45292</v>
      </c>
      <c r="G18" s="64">
        <v>111937.03</v>
      </c>
      <c r="H18" t="s">
        <v>70</v>
      </c>
      <c r="I18" s="62">
        <v>2024</v>
      </c>
    </row>
    <row r="19" spans="1:9" x14ac:dyDescent="0.25">
      <c r="A19" t="s">
        <v>103</v>
      </c>
      <c r="B19" t="s">
        <v>104</v>
      </c>
      <c r="C19" t="s">
        <v>80</v>
      </c>
      <c r="D19" s="62">
        <v>1</v>
      </c>
      <c r="E19" s="78">
        <v>2.5099999999999998</v>
      </c>
      <c r="F19" s="63">
        <v>45108</v>
      </c>
      <c r="G19" s="64">
        <v>149117.43</v>
      </c>
      <c r="H19" t="s">
        <v>70</v>
      </c>
      <c r="I19" s="62">
        <v>2024</v>
      </c>
    </row>
    <row r="20" spans="1:9" x14ac:dyDescent="0.25">
      <c r="A20" t="s">
        <v>105</v>
      </c>
      <c r="B20" t="s">
        <v>104</v>
      </c>
      <c r="C20" t="s">
        <v>80</v>
      </c>
      <c r="D20" s="62">
        <v>1</v>
      </c>
      <c r="E20" s="78">
        <v>0.94</v>
      </c>
      <c r="F20" s="63">
        <v>45236</v>
      </c>
      <c r="G20" s="64">
        <v>168742</v>
      </c>
      <c r="H20" t="s">
        <v>70</v>
      </c>
      <c r="I20" s="62">
        <v>2024</v>
      </c>
    </row>
    <row r="21" spans="1:9" x14ac:dyDescent="0.25">
      <c r="A21" t="s">
        <v>106</v>
      </c>
      <c r="B21" t="s">
        <v>99</v>
      </c>
      <c r="C21" t="s">
        <v>80</v>
      </c>
      <c r="D21" s="62">
        <v>1</v>
      </c>
      <c r="E21" s="78">
        <v>10.050000000000001</v>
      </c>
      <c r="F21" s="63">
        <v>45257</v>
      </c>
      <c r="G21" s="64">
        <v>87298.87</v>
      </c>
      <c r="H21" t="s">
        <v>70</v>
      </c>
      <c r="I21" s="62">
        <v>2024</v>
      </c>
    </row>
    <row r="22" spans="1:9" x14ac:dyDescent="0.25">
      <c r="A22" t="s">
        <v>107</v>
      </c>
      <c r="B22" t="s">
        <v>108</v>
      </c>
      <c r="C22" t="s">
        <v>83</v>
      </c>
      <c r="D22" s="62">
        <v>1</v>
      </c>
      <c r="E22" s="78">
        <v>0.41</v>
      </c>
      <c r="F22" s="63">
        <v>45443</v>
      </c>
      <c r="G22" s="64">
        <v>0</v>
      </c>
      <c r="H22" t="s">
        <v>70</v>
      </c>
      <c r="I22" s="62">
        <v>2024</v>
      </c>
    </row>
    <row r="23" spans="1:9" x14ac:dyDescent="0.25">
      <c r="A23" t="s">
        <v>109</v>
      </c>
      <c r="B23" t="s">
        <v>110</v>
      </c>
      <c r="C23" t="s">
        <v>83</v>
      </c>
      <c r="D23" s="62">
        <v>1</v>
      </c>
      <c r="E23" s="78">
        <v>0.33</v>
      </c>
      <c r="F23" s="63">
        <v>45259</v>
      </c>
      <c r="G23" s="64">
        <v>31514</v>
      </c>
      <c r="H23" t="s">
        <v>70</v>
      </c>
      <c r="I23" s="62">
        <v>2024</v>
      </c>
    </row>
    <row r="24" spans="1:9" x14ac:dyDescent="0.25">
      <c r="A24" t="s">
        <v>111</v>
      </c>
      <c r="B24" t="s">
        <v>79</v>
      </c>
      <c r="C24" t="s">
        <v>80</v>
      </c>
      <c r="D24" s="62">
        <v>1</v>
      </c>
      <c r="E24" s="78">
        <v>0.24</v>
      </c>
      <c r="F24" s="63">
        <v>45108</v>
      </c>
      <c r="G24" s="64">
        <v>14258.24</v>
      </c>
      <c r="H24" t="s">
        <v>70</v>
      </c>
      <c r="I24" s="62">
        <v>2024</v>
      </c>
    </row>
    <row r="25" spans="1:9" x14ac:dyDescent="0.25">
      <c r="A25" t="s">
        <v>112</v>
      </c>
      <c r="B25" t="s">
        <v>101</v>
      </c>
      <c r="C25" t="s">
        <v>102</v>
      </c>
      <c r="D25" s="62">
        <v>1</v>
      </c>
      <c r="E25" s="78">
        <v>1.75</v>
      </c>
      <c r="F25" s="63">
        <v>45148</v>
      </c>
      <c r="G25" s="64">
        <v>151390.94</v>
      </c>
      <c r="H25" t="s">
        <v>70</v>
      </c>
      <c r="I25" s="62">
        <v>2024</v>
      </c>
    </row>
    <row r="26" spans="1:9" x14ac:dyDescent="0.25">
      <c r="A26" t="s">
        <v>113</v>
      </c>
      <c r="B26" t="s">
        <v>79</v>
      </c>
      <c r="C26" t="s">
        <v>80</v>
      </c>
      <c r="D26" s="62">
        <v>1</v>
      </c>
      <c r="E26" s="78">
        <v>12.68</v>
      </c>
      <c r="F26" s="63">
        <v>45383</v>
      </c>
      <c r="G26" s="64">
        <v>278505.34000000003</v>
      </c>
      <c r="H26" t="s">
        <v>70</v>
      </c>
      <c r="I26" s="62">
        <v>2024</v>
      </c>
    </row>
    <row r="27" spans="1:9" x14ac:dyDescent="0.25">
      <c r="A27" t="s">
        <v>114</v>
      </c>
      <c r="B27" t="s">
        <v>115</v>
      </c>
      <c r="C27" t="s">
        <v>102</v>
      </c>
      <c r="D27" s="62">
        <v>1</v>
      </c>
      <c r="E27" s="78">
        <v>1.42</v>
      </c>
      <c r="F27" s="63">
        <v>45419</v>
      </c>
      <c r="G27" s="64">
        <v>580978.23</v>
      </c>
      <c r="H27" t="s">
        <v>70</v>
      </c>
      <c r="I27" s="62">
        <v>2024</v>
      </c>
    </row>
    <row r="28" spans="1:9" x14ac:dyDescent="0.25">
      <c r="A28" t="s">
        <v>116</v>
      </c>
      <c r="B28" t="s">
        <v>117</v>
      </c>
      <c r="C28" t="s">
        <v>80</v>
      </c>
      <c r="D28" s="62">
        <v>24</v>
      </c>
      <c r="E28" s="78">
        <v>45.38</v>
      </c>
      <c r="F28" s="63">
        <v>45473</v>
      </c>
      <c r="G28" s="64">
        <v>0</v>
      </c>
      <c r="H28" t="s">
        <v>70</v>
      </c>
      <c r="I28" s="62">
        <v>2024</v>
      </c>
    </row>
    <row r="29" spans="1:9" x14ac:dyDescent="0.25">
      <c r="A29" t="s">
        <v>116</v>
      </c>
      <c r="B29" t="s">
        <v>71</v>
      </c>
      <c r="C29" t="s">
        <v>80</v>
      </c>
      <c r="D29" s="62">
        <v>135</v>
      </c>
      <c r="E29" s="78">
        <v>21.63</v>
      </c>
      <c r="F29" s="63">
        <v>45473</v>
      </c>
      <c r="G29" s="64">
        <v>0</v>
      </c>
      <c r="H29" t="s">
        <v>70</v>
      </c>
      <c r="I29" s="62">
        <v>2024</v>
      </c>
    </row>
    <row r="30" spans="1:9" x14ac:dyDescent="0.25">
      <c r="A30" t="s">
        <v>116</v>
      </c>
      <c r="B30" t="s">
        <v>118</v>
      </c>
      <c r="C30" t="s">
        <v>80</v>
      </c>
      <c r="D30" s="62">
        <v>256</v>
      </c>
      <c r="E30" s="78">
        <v>37.6</v>
      </c>
      <c r="F30" s="63">
        <v>45473</v>
      </c>
      <c r="G30" s="64">
        <v>331726</v>
      </c>
      <c r="H30" t="s">
        <v>70</v>
      </c>
      <c r="I30" s="62">
        <v>2024</v>
      </c>
    </row>
    <row r="31" spans="1:9" x14ac:dyDescent="0.25">
      <c r="A31" t="s">
        <v>116</v>
      </c>
      <c r="B31" t="s">
        <v>119</v>
      </c>
      <c r="C31" t="s">
        <v>80</v>
      </c>
      <c r="D31" s="62">
        <v>21736</v>
      </c>
      <c r="E31" s="78">
        <v>434.7</v>
      </c>
      <c r="F31" s="63">
        <v>45473</v>
      </c>
      <c r="G31" s="64">
        <v>0</v>
      </c>
      <c r="H31" t="s">
        <v>70</v>
      </c>
      <c r="I31" s="62">
        <v>2024</v>
      </c>
    </row>
    <row r="32" spans="1:9" x14ac:dyDescent="0.25">
      <c r="A32" s="54" t="s">
        <v>116</v>
      </c>
      <c r="B32" s="54" t="s">
        <v>120</v>
      </c>
      <c r="C32" s="54" t="s">
        <v>80</v>
      </c>
      <c r="D32" s="55">
        <v>301</v>
      </c>
      <c r="E32" s="79">
        <v>63.1</v>
      </c>
      <c r="F32" s="80">
        <v>45473</v>
      </c>
      <c r="G32" s="81">
        <v>206862</v>
      </c>
      <c r="H32" s="54" t="s">
        <v>70</v>
      </c>
      <c r="I32" s="55">
        <v>2024</v>
      </c>
    </row>
    <row r="33" spans="5:9" x14ac:dyDescent="0.25">
      <c r="E33" s="68">
        <f>SUM(E4:E32)</f>
        <v>952.38000000000022</v>
      </c>
      <c r="F33" s="65"/>
      <c r="G33" s="69">
        <f>SUM(G4:G32)</f>
        <v>9200110.4900000002</v>
      </c>
    </row>
    <row r="35" spans="5:9" x14ac:dyDescent="0.25">
      <c r="I35" t="s">
        <v>62</v>
      </c>
    </row>
  </sheetData>
  <sortState ref="A4:L27">
    <sortCondition ref="A4:A27"/>
  </sortState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WPRP Report Table</vt:lpstr>
      <vt:lpstr>Funding Structure</vt:lpstr>
      <vt:lpstr>Sources of Funds for WPRF</vt:lpstr>
      <vt:lpstr>ISRP BMPs Implemented in FY24</vt:lpstr>
    </vt:vector>
  </TitlesOfParts>
  <Company>MDE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Cooper</dc:creator>
  <cp:lastModifiedBy>Michael N. Hrubiak</cp:lastModifiedBy>
  <dcterms:created xsi:type="dcterms:W3CDTF">2015-12-03T20:54:45Z</dcterms:created>
  <dcterms:modified xsi:type="dcterms:W3CDTF">2024-10-23T14:05:55Z</dcterms:modified>
</cp:coreProperties>
</file>